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nzo Gliottone\Desktop\"/>
    </mc:Choice>
  </mc:AlternateContent>
  <bookViews>
    <workbookView xWindow="-108" yWindow="-108" windowWidth="23256" windowHeight="12576"/>
  </bookViews>
  <sheets>
    <sheet name="EIBIMProject" sheetId="9" r:id="rId1"/>
    <sheet name="FORMULA 1" sheetId="4" r:id="rId2"/>
    <sheet name="Foglio1" sheetId="10" r:id="rId3"/>
    <sheet name="FORMULA 2" sheetId="6" r:id="rId4"/>
    <sheet name="FORMULA 3" sheetId="7" r:id="rId5"/>
  </sheets>
  <definedNames>
    <definedName name="_xlnm.Print_Area" localSheetId="0">EIBIMProject!$D$41:$I$54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I7" i="7"/>
  <c r="I8" i="7"/>
  <c r="I9" i="7"/>
  <c r="I10" i="7"/>
  <c r="I11" i="7"/>
  <c r="I12" i="7"/>
  <c r="I13" i="7"/>
  <c r="I14" i="7"/>
  <c r="I15" i="7"/>
  <c r="I6" i="7"/>
  <c r="H15" i="7"/>
  <c r="H14" i="7"/>
  <c r="H13" i="7"/>
  <c r="H12" i="7"/>
  <c r="H11" i="7"/>
  <c r="H10" i="7"/>
  <c r="H9" i="7"/>
  <c r="H8" i="7"/>
  <c r="H7" i="7"/>
  <c r="H6" i="7"/>
  <c r="I7" i="4"/>
  <c r="I8" i="4"/>
  <c r="I9" i="4"/>
  <c r="I10" i="4"/>
  <c r="I11" i="4"/>
  <c r="I12" i="4"/>
  <c r="I13" i="4"/>
  <c r="I14" i="4"/>
  <c r="I15" i="4"/>
  <c r="I6" i="4"/>
  <c r="H7" i="4"/>
  <c r="H8" i="4"/>
  <c r="H9" i="4"/>
  <c r="H10" i="4"/>
  <c r="H11" i="4"/>
  <c r="H12" i="4"/>
  <c r="H13" i="4"/>
  <c r="H14" i="4"/>
  <c r="H15" i="4"/>
  <c r="H6" i="4"/>
  <c r="I6" i="6" l="1"/>
  <c r="I13" i="6"/>
  <c r="I8" i="6"/>
  <c r="I15" i="6"/>
  <c r="I11" i="6"/>
  <c r="I7" i="6"/>
  <c r="I9" i="6"/>
  <c r="I12" i="6"/>
  <c r="I14" i="6"/>
  <c r="I10" i="6"/>
</calcChain>
</file>

<file path=xl/sharedStrings.xml><?xml version="1.0" encoding="utf-8"?>
<sst xmlns="http://schemas.openxmlformats.org/spreadsheetml/2006/main" count="59" uniqueCount="23">
  <si>
    <t>impresa 1</t>
  </si>
  <si>
    <t>impresa 2</t>
  </si>
  <si>
    <t>impresa 3</t>
  </si>
  <si>
    <t>impresa 4</t>
  </si>
  <si>
    <t>ribasso %</t>
  </si>
  <si>
    <t>prezzo offerto</t>
  </si>
  <si>
    <t>impresa 5</t>
  </si>
  <si>
    <t>impresa 6</t>
  </si>
  <si>
    <t>impresa 7</t>
  </si>
  <si>
    <t>impresa 8</t>
  </si>
  <si>
    <t>impresa 9</t>
  </si>
  <si>
    <t>impresa 10</t>
  </si>
  <si>
    <t>Punti offerta economica ----&gt;</t>
  </si>
  <si>
    <t>punti attribuiti
Ribasso
 (Ri/Rmax)^alfa</t>
  </si>
  <si>
    <t>Alfa ----&gt;</t>
  </si>
  <si>
    <t>punti attribuiti
su ribasso %
Ra/Rmax</t>
  </si>
  <si>
    <t>punti attribuiti
importo
Pmin/Po</t>
  </si>
  <si>
    <t>1.Inserisci l'importo soggetto a ribasso</t>
  </si>
  <si>
    <t>2. Inserisci il punteggio massimo dell'offerta economica</t>
  </si>
  <si>
    <t>3.Inserisci la percentuale massima che secondo te sarà applicata</t>
  </si>
  <si>
    <t>4.Scrivi il ribasso che intendi proporre in una qualsiasi delle celle azzurre</t>
  </si>
  <si>
    <t>2. Inserisci il punteggio massimo dell'offerta economica ed il valore di alfa</t>
  </si>
  <si>
    <t>Importo soggetto a ribasso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</si>
</sst>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0.000"/>
    <numFmt numFmtId="166" formatCode="_-&quot;€&quot;\ * #,##0.000_-;\-&quot;€&quot;\ * #,##0.000_-;_-&quot;€&quot;\ * &quot;-&quot;?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4" fontId="1" fillId="0" borderId="1" xfId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164" fontId="1" fillId="2" borderId="1" xfId="1" applyFont="1" applyFill="1" applyBorder="1"/>
    <xf numFmtId="0" fontId="1" fillId="4" borderId="1" xfId="0" applyFont="1" applyFill="1" applyBorder="1"/>
    <xf numFmtId="166" fontId="1" fillId="0" borderId="0" xfId="0" applyNumberFormat="1" applyFont="1"/>
    <xf numFmtId="165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10" fontId="1" fillId="5" borderId="1" xfId="2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10" fontId="1" fillId="6" borderId="1" xfId="2" applyNumberFormat="1" applyFont="1" applyFill="1" applyBorder="1" applyAlignment="1">
      <alignment horizontal="center"/>
    </xf>
    <xf numFmtId="0" fontId="1" fillId="6" borderId="0" xfId="0" applyFont="1" applyFill="1" applyBorder="1" applyAlignment="1"/>
    <xf numFmtId="10" fontId="1" fillId="7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869577</xdr:colOff>
      <xdr:row>2</xdr:row>
      <xdr:rowOff>89647</xdr:rowOff>
    </xdr:from>
    <xdr:to>
      <xdr:col>11</xdr:col>
      <xdr:colOff>136152</xdr:colOff>
      <xdr:row>16</xdr:row>
      <xdr:rowOff>46504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9" y="448235"/>
          <a:ext cx="8258175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19879</xdr:colOff>
      <xdr:row>0</xdr:row>
      <xdr:rowOff>106018</xdr:rowOff>
    </xdr:from>
    <xdr:to>
      <xdr:col>4</xdr:col>
      <xdr:colOff>575553</xdr:colOff>
      <xdr:row>6</xdr:row>
      <xdr:rowOff>96589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BCFE1AC-3292-449A-9977-7C616FB0A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9" y="106018"/>
          <a:ext cx="3020578" cy="1375423"/>
        </a:xfrm>
        <a:prstGeom prst="rect">
          <a:avLst/>
        </a:prstGeom>
      </xdr:spPr>
    </xdr:pic>
    <xdr:clientData/>
  </xdr:twoCellAnchor>
  <xdr:twoCellAnchor editAs="oneCell">
    <xdr:from>
      <xdr:col>0</xdr:col>
      <xdr:colOff>229366</xdr:colOff>
      <xdr:row>7</xdr:row>
      <xdr:rowOff>43578</xdr:rowOff>
    </xdr:from>
    <xdr:to>
      <xdr:col>4</xdr:col>
      <xdr:colOff>416935</xdr:colOff>
      <xdr:row>12</xdr:row>
      <xdr:rowOff>168454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4FDC807-DB9F-472E-A40F-50FC98B0F3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050" b="81624"/>
        <a:stretch/>
      </xdr:blipFill>
      <xdr:spPr>
        <a:xfrm>
          <a:off x="229366" y="1600708"/>
          <a:ext cx="2652473" cy="986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35169</xdr:rowOff>
    </xdr:from>
    <xdr:to>
      <xdr:col>4</xdr:col>
      <xdr:colOff>582103</xdr:colOff>
      <xdr:row>6</xdr:row>
      <xdr:rowOff>29308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7109059-1E4E-4168-B360-06626EE3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169"/>
          <a:ext cx="3043949" cy="1400908"/>
        </a:xfrm>
        <a:prstGeom prst="rect">
          <a:avLst/>
        </a:prstGeom>
      </xdr:spPr>
    </xdr:pic>
    <xdr:clientData/>
  </xdr:twoCellAnchor>
  <xdr:twoCellAnchor editAs="oneCell">
    <xdr:from>
      <xdr:col>0</xdr:col>
      <xdr:colOff>70337</xdr:colOff>
      <xdr:row>6</xdr:row>
      <xdr:rowOff>93785</xdr:rowOff>
    </xdr:from>
    <xdr:to>
      <xdr:col>4</xdr:col>
      <xdr:colOff>444238</xdr:colOff>
      <xdr:row>12</xdr:row>
      <xdr:rowOff>128954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49E452B-2FF7-4438-AA7C-067B029231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08" b="55230"/>
        <a:stretch/>
      </xdr:blipFill>
      <xdr:spPr>
        <a:xfrm>
          <a:off x="70337" y="1500554"/>
          <a:ext cx="2835747" cy="10902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82062</xdr:colOff>
      <xdr:row>0</xdr:row>
      <xdr:rowOff>105508</xdr:rowOff>
    </xdr:from>
    <xdr:to>
      <xdr:col>4</xdr:col>
      <xdr:colOff>533401</xdr:colOff>
      <xdr:row>8</xdr:row>
      <xdr:rowOff>45184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3BFF07E-8B7A-4AE6-9256-7B52EC38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62" y="105508"/>
          <a:ext cx="2913185" cy="1698138"/>
        </a:xfrm>
        <a:prstGeom prst="rect">
          <a:avLst/>
        </a:prstGeom>
      </xdr:spPr>
    </xdr:pic>
    <xdr:clientData/>
  </xdr:twoCellAnchor>
  <xdr:twoCellAnchor editAs="oneCell">
    <xdr:from>
      <xdr:col>0</xdr:col>
      <xdr:colOff>140677</xdr:colOff>
      <xdr:row>7</xdr:row>
      <xdr:rowOff>152402</xdr:rowOff>
    </xdr:from>
    <xdr:to>
      <xdr:col>4</xdr:col>
      <xdr:colOff>345830</xdr:colOff>
      <xdr:row>15</xdr:row>
      <xdr:rowOff>65522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C2C409D-6CA4-4721-902C-21B55F1918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63" b="66518"/>
        <a:stretch/>
      </xdr:blipFill>
      <xdr:spPr>
        <a:xfrm>
          <a:off x="140677" y="1735017"/>
          <a:ext cx="2666999" cy="1319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zoomScale="85" zoomScaleNormal="85" workbookViewId="0">
      <selection sqref="A1:AB53"/>
    </sheetView>
  </sheetViews>
  <sheetFormatPr defaultColWidth="9" defaultRowHeight="13.8" x14ac:dyDescent="0.25"/>
  <cols>
    <col min="1" max="1" width="12" style="1" bestFit="1" customWidth="1"/>
    <col min="2" max="2" width="13.5546875" style="1" bestFit="1" customWidth="1"/>
    <col min="3" max="3" width="13.5546875" style="1" customWidth="1"/>
    <col min="4" max="5" width="16.44140625" style="1" bestFit="1" customWidth="1"/>
    <col min="6" max="6" width="17.5546875" style="1" bestFit="1" customWidth="1"/>
    <col min="7" max="7" width="20.33203125" style="1" customWidth="1"/>
    <col min="8" max="8" width="15.6640625" style="1" bestFit="1" customWidth="1"/>
    <col min="9" max="9" width="16.88671875" style="1" bestFit="1" customWidth="1"/>
    <col min="10" max="10" width="15.6640625" style="1" bestFit="1" customWidth="1"/>
    <col min="11" max="11" width="12" style="1" bestFit="1" customWidth="1"/>
    <col min="12" max="12" width="16.44140625" style="1" bestFit="1" customWidth="1"/>
    <col min="13" max="13" width="15.5546875" style="1" bestFit="1" customWidth="1"/>
    <col min="14" max="14" width="22.6640625" style="1" customWidth="1"/>
    <col min="15" max="15" width="10.33203125" style="1" bestFit="1" customWidth="1"/>
    <col min="16" max="16" width="14.6640625" style="1" bestFit="1" customWidth="1"/>
    <col min="17" max="16384" width="9" style="1"/>
  </cols>
  <sheetData>
    <row r="1" spans="1:28" ht="14.4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4.4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4.4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4.4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4.4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4.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4.4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4.4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4.4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4.4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4.4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4.4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4.4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4.4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4.4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4.4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4.4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4.4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4.4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4.4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4.4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2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4.4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4.4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4.4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4.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4.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4.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4.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4.4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4.4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4.4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4.4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4.4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4.4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4.4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4.4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4.4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4.4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4.4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4.4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4.4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4.4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4.4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4.4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4.4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4.4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4.4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4.4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4.4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4.4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4.4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28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28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28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28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28" x14ac:dyDescent="0.25">
      <c r="F59" s="8"/>
    </row>
  </sheetData>
  <mergeCells count="1">
    <mergeCell ref="A1:AB5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130" zoomScaleNormal="130" workbookViewId="0">
      <selection activeCell="G21" sqref="G21:I36"/>
    </sheetView>
  </sheetViews>
  <sheetFormatPr defaultColWidth="9" defaultRowHeight="13.8" x14ac:dyDescent="0.25"/>
  <cols>
    <col min="1" max="1" width="9" style="10"/>
    <col min="2" max="2" width="9" style="10" customWidth="1"/>
    <col min="3" max="5" width="9" style="10"/>
    <col min="6" max="6" width="14.88671875" style="10" bestFit="1" customWidth="1"/>
    <col min="7" max="7" width="15.109375" style="10" customWidth="1"/>
    <col min="8" max="8" width="16.6640625" style="10" customWidth="1"/>
    <col min="9" max="9" width="40.77734375" style="10" customWidth="1"/>
    <col min="10" max="10" width="15.109375" style="10" bestFit="1" customWidth="1"/>
    <col min="11" max="11" width="15.5546875" style="10" bestFit="1" customWidth="1"/>
    <col min="12" max="12" width="14.109375" style="10" bestFit="1" customWidth="1"/>
    <col min="13" max="13" width="14.6640625" style="10" bestFit="1" customWidth="1"/>
    <col min="14" max="16384" width="9" style="10"/>
  </cols>
  <sheetData>
    <row r="1" spans="1:17" x14ac:dyDescent="0.25">
      <c r="A1" s="22"/>
      <c r="B1" s="22"/>
      <c r="C1" s="22"/>
      <c r="D1" s="22"/>
      <c r="E1" s="22"/>
      <c r="F1" s="12"/>
      <c r="G1" s="20" t="s">
        <v>17</v>
      </c>
      <c r="H1" s="20"/>
      <c r="I1" s="20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/>
      <c r="B2" s="22"/>
      <c r="C2" s="22"/>
      <c r="D2" s="22"/>
      <c r="E2" s="22"/>
      <c r="F2" s="13"/>
      <c r="G2" s="20" t="s">
        <v>18</v>
      </c>
      <c r="H2" s="20"/>
      <c r="I2" s="20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2"/>
      <c r="D3" s="22"/>
      <c r="E3" s="22"/>
      <c r="F3" s="15"/>
      <c r="G3" s="20" t="s">
        <v>19</v>
      </c>
      <c r="H3" s="20"/>
      <c r="I3" s="20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17"/>
      <c r="G4" s="21" t="s">
        <v>20</v>
      </c>
      <c r="H4" s="21"/>
      <c r="I4" s="21"/>
      <c r="J4" s="22"/>
      <c r="K4" s="22"/>
      <c r="L4" s="22"/>
      <c r="M4" s="22"/>
      <c r="N4" s="22"/>
      <c r="O4" s="22"/>
      <c r="P4" s="22"/>
      <c r="Q4" s="22"/>
    </row>
    <row r="5" spans="1:17" ht="41.4" x14ac:dyDescent="0.25">
      <c r="A5" s="22"/>
      <c r="B5" s="22"/>
      <c r="C5" s="22"/>
      <c r="D5" s="22"/>
      <c r="E5" s="22"/>
      <c r="F5" s="5"/>
      <c r="G5" s="3" t="s">
        <v>4</v>
      </c>
      <c r="H5" s="3" t="s">
        <v>5</v>
      </c>
      <c r="I5" s="4" t="s">
        <v>15</v>
      </c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/>
      <c r="B6" s="22"/>
      <c r="C6" s="22"/>
      <c r="D6" s="22"/>
      <c r="E6" s="22"/>
      <c r="F6" s="5" t="s">
        <v>0</v>
      </c>
      <c r="G6" s="14">
        <v>0.3</v>
      </c>
      <c r="H6" s="2">
        <f>$I$19-$I$19*G6</f>
        <v>700000</v>
      </c>
      <c r="I6" s="9">
        <f>G6/MAX($G$6:$G$15)*$I$20</f>
        <v>20</v>
      </c>
      <c r="J6" s="22"/>
      <c r="K6" s="22"/>
      <c r="L6" s="22"/>
      <c r="M6" s="22"/>
      <c r="N6" s="22"/>
      <c r="O6" s="22"/>
      <c r="P6" s="22"/>
      <c r="Q6" s="22"/>
    </row>
    <row r="7" spans="1:17" ht="13.8" customHeight="1" x14ac:dyDescent="0.25">
      <c r="A7" s="22"/>
      <c r="B7" s="22"/>
      <c r="C7" s="22"/>
      <c r="D7" s="22"/>
      <c r="E7" s="22"/>
      <c r="F7" s="5" t="s">
        <v>1</v>
      </c>
      <c r="G7" s="16">
        <v>0.27</v>
      </c>
      <c r="H7" s="2">
        <f t="shared" ref="H7:H15" si="0">$I$19-$I$19*G7</f>
        <v>730000</v>
      </c>
      <c r="I7" s="9">
        <f t="shared" ref="I7:I15" si="1">G7/MAX($G$6:$G$15)*$I$20</f>
        <v>18.000000000000004</v>
      </c>
      <c r="J7" s="22"/>
      <c r="K7" s="22"/>
      <c r="L7" s="22"/>
      <c r="M7" s="22"/>
      <c r="N7" s="22"/>
      <c r="O7" s="22"/>
      <c r="P7" s="22"/>
      <c r="Q7" s="22"/>
    </row>
    <row r="8" spans="1:17" ht="13.8" customHeight="1" x14ac:dyDescent="0.25">
      <c r="A8" s="22"/>
      <c r="B8" s="22"/>
      <c r="C8" s="22"/>
      <c r="D8" s="22"/>
      <c r="E8" s="22"/>
      <c r="F8" s="5" t="s">
        <v>2</v>
      </c>
      <c r="G8" s="16">
        <v>0.23</v>
      </c>
      <c r="H8" s="2">
        <f t="shared" si="0"/>
        <v>770000</v>
      </c>
      <c r="I8" s="9">
        <f t="shared" si="1"/>
        <v>15.333333333333334</v>
      </c>
      <c r="J8" s="22"/>
      <c r="K8" s="22"/>
      <c r="L8" s="22"/>
      <c r="M8" s="22"/>
      <c r="N8" s="22"/>
      <c r="O8" s="22"/>
      <c r="P8" s="22"/>
      <c r="Q8" s="22"/>
    </row>
    <row r="9" spans="1:17" ht="13.8" customHeight="1" x14ac:dyDescent="0.25">
      <c r="A9" s="22"/>
      <c r="B9" s="22"/>
      <c r="C9" s="22"/>
      <c r="D9" s="22"/>
      <c r="E9" s="22"/>
      <c r="F9" s="5" t="s">
        <v>3</v>
      </c>
      <c r="G9" s="16">
        <v>0.2</v>
      </c>
      <c r="H9" s="2">
        <f t="shared" si="0"/>
        <v>800000</v>
      </c>
      <c r="I9" s="9">
        <f t="shared" si="1"/>
        <v>13.333333333333336</v>
      </c>
      <c r="J9" s="22"/>
      <c r="K9" s="22"/>
      <c r="L9" s="22"/>
      <c r="M9" s="22"/>
      <c r="N9" s="22"/>
      <c r="O9" s="22"/>
      <c r="P9" s="22"/>
      <c r="Q9" s="22"/>
    </row>
    <row r="10" spans="1:17" ht="13.8" customHeight="1" x14ac:dyDescent="0.25">
      <c r="A10" s="22"/>
      <c r="B10" s="22"/>
      <c r="C10" s="22"/>
      <c r="D10" s="22"/>
      <c r="E10" s="22"/>
      <c r="F10" s="5" t="s">
        <v>6</v>
      </c>
      <c r="G10" s="16">
        <v>0.17</v>
      </c>
      <c r="H10" s="2">
        <f t="shared" si="0"/>
        <v>830000</v>
      </c>
      <c r="I10" s="9">
        <f t="shared" si="1"/>
        <v>11.333333333333336</v>
      </c>
      <c r="J10" s="22"/>
      <c r="K10" s="22"/>
      <c r="L10" s="22"/>
      <c r="M10" s="22"/>
      <c r="N10" s="22"/>
      <c r="O10" s="22"/>
      <c r="P10" s="22"/>
      <c r="Q10" s="22"/>
    </row>
    <row r="11" spans="1:17" ht="13.8" customHeight="1" x14ac:dyDescent="0.25">
      <c r="A11" s="22"/>
      <c r="B11" s="22"/>
      <c r="C11" s="22"/>
      <c r="D11" s="22"/>
      <c r="E11" s="22"/>
      <c r="F11" s="5" t="s">
        <v>7</v>
      </c>
      <c r="G11" s="16">
        <v>0.15</v>
      </c>
      <c r="H11" s="2">
        <f t="shared" si="0"/>
        <v>850000</v>
      </c>
      <c r="I11" s="9">
        <f t="shared" si="1"/>
        <v>10</v>
      </c>
      <c r="J11" s="22"/>
      <c r="K11" s="22"/>
      <c r="L11" s="22"/>
      <c r="M11" s="22"/>
      <c r="N11" s="22"/>
      <c r="O11" s="22"/>
      <c r="P11" s="22"/>
      <c r="Q11" s="22"/>
    </row>
    <row r="12" spans="1:17" ht="13.8" customHeight="1" x14ac:dyDescent="0.25">
      <c r="A12" s="22"/>
      <c r="B12" s="22"/>
      <c r="C12" s="22"/>
      <c r="D12" s="22"/>
      <c r="E12" s="22"/>
      <c r="F12" s="5" t="s">
        <v>8</v>
      </c>
      <c r="G12" s="16">
        <v>0.12</v>
      </c>
      <c r="H12" s="2">
        <f t="shared" si="0"/>
        <v>880000</v>
      </c>
      <c r="I12" s="9">
        <f t="shared" si="1"/>
        <v>8</v>
      </c>
      <c r="J12" s="22"/>
      <c r="K12" s="22"/>
      <c r="L12" s="22"/>
      <c r="M12" s="22"/>
      <c r="N12" s="22"/>
      <c r="O12" s="22"/>
      <c r="P12" s="22"/>
      <c r="Q12" s="22"/>
    </row>
    <row r="13" spans="1:17" ht="13.8" customHeight="1" x14ac:dyDescent="0.25">
      <c r="A13" s="22"/>
      <c r="B13" s="22"/>
      <c r="C13" s="22"/>
      <c r="D13" s="22"/>
      <c r="E13" s="22"/>
      <c r="F13" s="5" t="s">
        <v>9</v>
      </c>
      <c r="G13" s="16">
        <v>0.09</v>
      </c>
      <c r="H13" s="2">
        <f t="shared" si="0"/>
        <v>910000</v>
      </c>
      <c r="I13" s="9">
        <f t="shared" si="1"/>
        <v>6</v>
      </c>
      <c r="J13" s="22"/>
      <c r="K13" s="22"/>
      <c r="L13" s="22"/>
      <c r="M13" s="22"/>
      <c r="N13" s="22"/>
      <c r="O13" s="22"/>
      <c r="P13" s="22"/>
      <c r="Q13" s="22"/>
    </row>
    <row r="14" spans="1:17" ht="13.8" customHeight="1" x14ac:dyDescent="0.25">
      <c r="A14" s="22"/>
      <c r="B14" s="22"/>
      <c r="C14" s="22"/>
      <c r="D14" s="22"/>
      <c r="E14" s="22"/>
      <c r="F14" s="5" t="s">
        <v>10</v>
      </c>
      <c r="G14" s="16">
        <v>7.0000000000000007E-2</v>
      </c>
      <c r="H14" s="2">
        <f t="shared" si="0"/>
        <v>930000</v>
      </c>
      <c r="I14" s="9">
        <f t="shared" si="1"/>
        <v>4.666666666666667</v>
      </c>
      <c r="J14" s="22"/>
      <c r="K14" s="22"/>
      <c r="L14" s="22"/>
      <c r="M14" s="22"/>
      <c r="N14" s="22"/>
      <c r="O14" s="22"/>
      <c r="P14" s="22"/>
      <c r="Q14" s="22"/>
    </row>
    <row r="15" spans="1:17" ht="13.8" customHeight="1" x14ac:dyDescent="0.25">
      <c r="A15" s="22"/>
      <c r="B15" s="22"/>
      <c r="C15" s="22"/>
      <c r="D15" s="22"/>
      <c r="E15" s="22"/>
      <c r="F15" s="5" t="s">
        <v>11</v>
      </c>
      <c r="G15" s="16">
        <v>0.05</v>
      </c>
      <c r="H15" s="2">
        <f t="shared" si="0"/>
        <v>950000</v>
      </c>
      <c r="I15" s="9">
        <f t="shared" si="1"/>
        <v>3.3333333333333339</v>
      </c>
      <c r="J15" s="22"/>
      <c r="K15" s="22"/>
      <c r="L15" s="22"/>
      <c r="M15" s="22"/>
      <c r="N15" s="22"/>
      <c r="O15" s="22"/>
      <c r="P15" s="22"/>
      <c r="Q15" s="22"/>
    </row>
    <row r="16" spans="1:17" ht="13.8" customHeight="1" x14ac:dyDescent="0.25">
      <c r="A16" s="22"/>
      <c r="B16" s="22"/>
      <c r="C16" s="22"/>
      <c r="D16" s="22"/>
      <c r="E16" s="22"/>
      <c r="F16" s="24"/>
      <c r="G16" s="24"/>
      <c r="H16" s="24"/>
      <c r="I16" s="24"/>
      <c r="J16" s="22"/>
      <c r="K16" s="22"/>
      <c r="L16" s="22"/>
      <c r="M16" s="22"/>
      <c r="N16" s="22"/>
      <c r="O16" s="22"/>
      <c r="P16" s="22"/>
      <c r="Q16" s="22"/>
    </row>
    <row r="17" spans="1:17" ht="3" customHeight="1" x14ac:dyDescent="0.25">
      <c r="A17" s="22"/>
      <c r="B17" s="22"/>
      <c r="C17" s="22"/>
      <c r="D17" s="22"/>
      <c r="E17" s="22"/>
      <c r="F17" s="25"/>
      <c r="G17" s="25"/>
      <c r="H17" s="25"/>
      <c r="I17" s="25"/>
      <c r="J17" s="22"/>
      <c r="K17" s="22"/>
      <c r="L17" s="22"/>
      <c r="M17" s="22"/>
      <c r="N17" s="22"/>
      <c r="O17" s="22"/>
      <c r="P17" s="22"/>
      <c r="Q17" s="22"/>
    </row>
    <row r="18" spans="1:17" ht="9" customHeight="1" x14ac:dyDescent="0.25">
      <c r="A18" s="22"/>
      <c r="B18" s="22"/>
      <c r="C18" s="22"/>
      <c r="D18" s="22"/>
      <c r="E18" s="22"/>
      <c r="F18" s="25"/>
      <c r="G18" s="25"/>
      <c r="H18" s="25"/>
      <c r="I18" s="25"/>
      <c r="J18" s="22"/>
      <c r="K18" s="22"/>
      <c r="L18" s="22"/>
      <c r="M18" s="22"/>
      <c r="N18" s="22"/>
      <c r="O18" s="22"/>
      <c r="P18" s="22"/>
      <c r="Q18" s="22"/>
    </row>
    <row r="19" spans="1:17" ht="13.8" customHeight="1" x14ac:dyDescent="0.25">
      <c r="A19" s="22"/>
      <c r="B19" s="22"/>
      <c r="C19" s="22"/>
      <c r="D19" s="22"/>
      <c r="E19" s="22"/>
      <c r="F19" s="22"/>
      <c r="G19" s="23" t="s">
        <v>22</v>
      </c>
      <c r="H19" s="23"/>
      <c r="I19" s="6">
        <v>1000000</v>
      </c>
      <c r="J19" s="22"/>
      <c r="K19" s="22"/>
      <c r="L19" s="22"/>
      <c r="M19" s="22"/>
      <c r="N19" s="22"/>
      <c r="O19" s="22"/>
      <c r="P19" s="22"/>
      <c r="Q19" s="22"/>
    </row>
    <row r="20" spans="1:17" ht="13.8" customHeight="1" x14ac:dyDescent="0.25">
      <c r="A20" s="22"/>
      <c r="B20" s="22"/>
      <c r="C20" s="22"/>
      <c r="D20" s="22"/>
      <c r="E20" s="22"/>
      <c r="F20" s="22"/>
      <c r="G20" s="23" t="s">
        <v>12</v>
      </c>
      <c r="H20" s="23"/>
      <c r="I20" s="7">
        <v>20</v>
      </c>
      <c r="J20" s="22"/>
      <c r="K20" s="22"/>
      <c r="L20" s="22"/>
      <c r="M20" s="22"/>
      <c r="N20" s="22"/>
      <c r="O20" s="22"/>
      <c r="P20" s="22"/>
      <c r="Q20" s="22"/>
    </row>
    <row r="21" spans="1:17" ht="13.8" customHeight="1" x14ac:dyDescent="0.25">
      <c r="A21" s="22"/>
      <c r="B21" s="22"/>
      <c r="C21" s="22"/>
      <c r="D21" s="22"/>
      <c r="E21" s="22"/>
      <c r="F21" s="22"/>
      <c r="G21" s="24"/>
      <c r="H21" s="24"/>
      <c r="I21" s="24"/>
      <c r="J21" s="22"/>
      <c r="K21" s="22"/>
      <c r="L21" s="22"/>
      <c r="M21" s="22"/>
      <c r="N21" s="22"/>
      <c r="O21" s="22"/>
      <c r="P21" s="22"/>
      <c r="Q21" s="22"/>
    </row>
    <row r="22" spans="1:17" ht="13.8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3.8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3.8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3.8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3.8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3.8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3.8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3.8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3.8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3.8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3.8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3.8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3.8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3.8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3.8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3.8" customHeight="1" x14ac:dyDescent="0.25"/>
    <row r="38" spans="1:17" ht="13.8" customHeight="1" x14ac:dyDescent="0.25"/>
  </sheetData>
  <mergeCells count="11">
    <mergeCell ref="G2:I2"/>
    <mergeCell ref="G3:I3"/>
    <mergeCell ref="G4:I4"/>
    <mergeCell ref="A1:E36"/>
    <mergeCell ref="J1:Q36"/>
    <mergeCell ref="G19:H19"/>
    <mergeCell ref="G20:H20"/>
    <mergeCell ref="F16:I18"/>
    <mergeCell ref="F19:F36"/>
    <mergeCell ref="G21:I36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130" zoomScaleNormal="130" workbookViewId="0">
      <selection sqref="A1:E36"/>
    </sheetView>
  </sheetViews>
  <sheetFormatPr defaultColWidth="9" defaultRowHeight="13.8" x14ac:dyDescent="0.25"/>
  <cols>
    <col min="1" max="1" width="9" style="10"/>
    <col min="2" max="2" width="9" style="10" customWidth="1"/>
    <col min="3" max="5" width="9" style="10"/>
    <col min="6" max="6" width="14.88671875" style="10" bestFit="1" customWidth="1"/>
    <col min="7" max="7" width="15.109375" style="10" customWidth="1"/>
    <col min="8" max="8" width="16.6640625" style="10" customWidth="1"/>
    <col min="9" max="9" width="48.5546875" style="10" customWidth="1"/>
    <col min="10" max="10" width="15.109375" style="10" bestFit="1" customWidth="1"/>
    <col min="11" max="11" width="15.5546875" style="10" bestFit="1" customWidth="1"/>
    <col min="12" max="12" width="14.109375" style="10" bestFit="1" customWidth="1"/>
    <col min="13" max="13" width="14.6640625" style="10" bestFit="1" customWidth="1"/>
    <col min="14" max="16384" width="9" style="10"/>
  </cols>
  <sheetData>
    <row r="1" spans="1:15" x14ac:dyDescent="0.25">
      <c r="A1" s="22"/>
      <c r="B1" s="22"/>
      <c r="C1" s="22"/>
      <c r="D1" s="22"/>
      <c r="E1" s="22"/>
      <c r="F1" s="12"/>
      <c r="G1" s="20" t="s">
        <v>17</v>
      </c>
      <c r="H1" s="20"/>
      <c r="I1" s="20"/>
      <c r="J1" s="22"/>
      <c r="K1" s="22"/>
      <c r="L1" s="22"/>
      <c r="M1" s="22"/>
      <c r="N1" s="22"/>
      <c r="O1" s="22"/>
    </row>
    <row r="2" spans="1:15" x14ac:dyDescent="0.25">
      <c r="A2" s="22"/>
      <c r="B2" s="22"/>
      <c r="C2" s="22"/>
      <c r="D2" s="22"/>
      <c r="E2" s="22"/>
      <c r="F2" s="13"/>
      <c r="G2" s="20" t="s">
        <v>18</v>
      </c>
      <c r="H2" s="20"/>
      <c r="I2" s="20"/>
      <c r="J2" s="22"/>
      <c r="K2" s="22"/>
      <c r="L2" s="22"/>
      <c r="M2" s="22"/>
      <c r="N2" s="22"/>
      <c r="O2" s="22"/>
    </row>
    <row r="3" spans="1:15" x14ac:dyDescent="0.25">
      <c r="A3" s="22"/>
      <c r="B3" s="22"/>
      <c r="C3" s="22"/>
      <c r="D3" s="22"/>
      <c r="E3" s="22"/>
      <c r="F3" s="15"/>
      <c r="G3" s="20" t="s">
        <v>19</v>
      </c>
      <c r="H3" s="20"/>
      <c r="I3" s="20"/>
      <c r="J3" s="22"/>
      <c r="K3" s="22"/>
      <c r="L3" s="22"/>
      <c r="M3" s="22"/>
      <c r="N3" s="22"/>
      <c r="O3" s="22"/>
    </row>
    <row r="4" spans="1:15" x14ac:dyDescent="0.25">
      <c r="A4" s="22"/>
      <c r="B4" s="22"/>
      <c r="C4" s="22"/>
      <c r="D4" s="22"/>
      <c r="E4" s="22"/>
      <c r="F4" s="17"/>
      <c r="G4" s="21" t="s">
        <v>20</v>
      </c>
      <c r="H4" s="21"/>
      <c r="I4" s="21"/>
      <c r="J4" s="22"/>
      <c r="K4" s="22"/>
      <c r="L4" s="22"/>
      <c r="M4" s="22"/>
      <c r="N4" s="22"/>
      <c r="O4" s="22"/>
    </row>
    <row r="5" spans="1:15" ht="41.4" x14ac:dyDescent="0.25">
      <c r="A5" s="22"/>
      <c r="B5" s="22"/>
      <c r="C5" s="22"/>
      <c r="D5" s="22"/>
      <c r="E5" s="22"/>
      <c r="F5" s="5"/>
      <c r="G5" s="3" t="s">
        <v>4</v>
      </c>
      <c r="H5" s="3" t="s">
        <v>5</v>
      </c>
      <c r="I5" s="4" t="s">
        <v>16</v>
      </c>
      <c r="J5" s="22"/>
      <c r="K5" s="22"/>
      <c r="L5" s="22"/>
      <c r="M5" s="22"/>
      <c r="N5" s="22"/>
      <c r="O5" s="22"/>
    </row>
    <row r="6" spans="1:15" x14ac:dyDescent="0.25">
      <c r="A6" s="22"/>
      <c r="B6" s="22"/>
      <c r="C6" s="22"/>
      <c r="D6" s="22"/>
      <c r="E6" s="22"/>
      <c r="F6" s="5" t="s">
        <v>0</v>
      </c>
      <c r="G6" s="18">
        <v>0.3</v>
      </c>
      <c r="H6" s="2">
        <f>$I$19-$I$19*G6</f>
        <v>700000</v>
      </c>
      <c r="I6" s="9">
        <f>MIN($H$6:$H$15)/H6*$I$20</f>
        <v>20</v>
      </c>
      <c r="J6" s="22"/>
      <c r="K6" s="22"/>
      <c r="L6" s="22"/>
      <c r="M6" s="22"/>
      <c r="N6" s="22"/>
      <c r="O6" s="22"/>
    </row>
    <row r="7" spans="1:15" ht="13.8" customHeight="1" x14ac:dyDescent="0.25">
      <c r="A7" s="22"/>
      <c r="B7" s="22"/>
      <c r="C7" s="22"/>
      <c r="D7" s="22"/>
      <c r="E7" s="22"/>
      <c r="F7" s="5" t="s">
        <v>1</v>
      </c>
      <c r="G7" s="16">
        <v>0.27</v>
      </c>
      <c r="H7" s="2">
        <f t="shared" ref="H7:H15" si="0">$I$19-$I$19*G7</f>
        <v>730000</v>
      </c>
      <c r="I7" s="9">
        <f t="shared" ref="I7:I15" si="1">MIN($H$6:$H$15)/H7*$I$20</f>
        <v>19.17808219178082</v>
      </c>
      <c r="J7" s="22"/>
      <c r="K7" s="22"/>
      <c r="L7" s="22"/>
      <c r="M7" s="22"/>
      <c r="N7" s="22"/>
      <c r="O7" s="22"/>
    </row>
    <row r="8" spans="1:15" ht="13.8" customHeight="1" x14ac:dyDescent="0.25">
      <c r="A8" s="22"/>
      <c r="B8" s="22"/>
      <c r="C8" s="22"/>
      <c r="D8" s="22"/>
      <c r="E8" s="22"/>
      <c r="F8" s="5" t="s">
        <v>2</v>
      </c>
      <c r="G8" s="16">
        <v>0.23</v>
      </c>
      <c r="H8" s="2">
        <f t="shared" si="0"/>
        <v>770000</v>
      </c>
      <c r="I8" s="9">
        <f t="shared" si="1"/>
        <v>18.18181818181818</v>
      </c>
      <c r="J8" s="22"/>
      <c r="K8" s="22"/>
      <c r="L8" s="22"/>
      <c r="M8" s="22"/>
      <c r="N8" s="22"/>
      <c r="O8" s="22"/>
    </row>
    <row r="9" spans="1:15" ht="13.8" customHeight="1" x14ac:dyDescent="0.25">
      <c r="A9" s="22"/>
      <c r="B9" s="22"/>
      <c r="C9" s="22"/>
      <c r="D9" s="22"/>
      <c r="E9" s="22"/>
      <c r="F9" s="5" t="s">
        <v>3</v>
      </c>
      <c r="G9" s="16">
        <v>0.2</v>
      </c>
      <c r="H9" s="2">
        <f t="shared" si="0"/>
        <v>800000</v>
      </c>
      <c r="I9" s="9">
        <f t="shared" si="1"/>
        <v>17.5</v>
      </c>
      <c r="J9" s="22"/>
      <c r="K9" s="22"/>
      <c r="L9" s="22"/>
      <c r="M9" s="22"/>
      <c r="N9" s="22"/>
      <c r="O9" s="22"/>
    </row>
    <row r="10" spans="1:15" ht="13.8" customHeight="1" x14ac:dyDescent="0.25">
      <c r="A10" s="22"/>
      <c r="B10" s="22"/>
      <c r="C10" s="22"/>
      <c r="D10" s="22"/>
      <c r="E10" s="22"/>
      <c r="F10" s="5" t="s">
        <v>6</v>
      </c>
      <c r="G10" s="16">
        <v>0.17</v>
      </c>
      <c r="H10" s="2">
        <f t="shared" si="0"/>
        <v>830000</v>
      </c>
      <c r="I10" s="9">
        <f t="shared" si="1"/>
        <v>16.867469879518072</v>
      </c>
      <c r="J10" s="22"/>
      <c r="K10" s="22"/>
      <c r="L10" s="22"/>
      <c r="M10" s="22"/>
      <c r="N10" s="22"/>
      <c r="O10" s="22"/>
    </row>
    <row r="11" spans="1:15" ht="13.8" customHeight="1" x14ac:dyDescent="0.25">
      <c r="A11" s="22"/>
      <c r="B11" s="22"/>
      <c r="C11" s="22"/>
      <c r="D11" s="22"/>
      <c r="E11" s="22"/>
      <c r="F11" s="5" t="s">
        <v>7</v>
      </c>
      <c r="G11" s="16">
        <v>0.15</v>
      </c>
      <c r="H11" s="2">
        <f t="shared" si="0"/>
        <v>850000</v>
      </c>
      <c r="I11" s="9">
        <f t="shared" si="1"/>
        <v>16.470588235294116</v>
      </c>
      <c r="J11" s="22"/>
      <c r="K11" s="22"/>
      <c r="L11" s="22"/>
      <c r="M11" s="22"/>
      <c r="N11" s="22"/>
      <c r="O11" s="22"/>
    </row>
    <row r="12" spans="1:15" ht="13.8" customHeight="1" x14ac:dyDescent="0.25">
      <c r="A12" s="22"/>
      <c r="B12" s="22"/>
      <c r="C12" s="22"/>
      <c r="D12" s="22"/>
      <c r="E12" s="22"/>
      <c r="F12" s="5" t="s">
        <v>8</v>
      </c>
      <c r="G12" s="16">
        <v>0.12</v>
      </c>
      <c r="H12" s="2">
        <f t="shared" si="0"/>
        <v>880000</v>
      </c>
      <c r="I12" s="9">
        <f t="shared" si="1"/>
        <v>15.909090909090908</v>
      </c>
      <c r="J12" s="22"/>
      <c r="K12" s="22"/>
      <c r="L12" s="22"/>
      <c r="M12" s="22"/>
      <c r="N12" s="22"/>
      <c r="O12" s="22"/>
    </row>
    <row r="13" spans="1:15" ht="13.8" customHeight="1" x14ac:dyDescent="0.25">
      <c r="A13" s="22"/>
      <c r="B13" s="22"/>
      <c r="C13" s="22"/>
      <c r="D13" s="22"/>
      <c r="E13" s="22"/>
      <c r="F13" s="5" t="s">
        <v>9</v>
      </c>
      <c r="G13" s="16">
        <v>0.09</v>
      </c>
      <c r="H13" s="2">
        <f t="shared" si="0"/>
        <v>910000</v>
      </c>
      <c r="I13" s="9">
        <f t="shared" si="1"/>
        <v>15.384615384615385</v>
      </c>
      <c r="J13" s="22"/>
      <c r="K13" s="22"/>
      <c r="L13" s="22"/>
      <c r="M13" s="22"/>
      <c r="N13" s="22"/>
      <c r="O13" s="22"/>
    </row>
    <row r="14" spans="1:15" ht="13.8" customHeight="1" x14ac:dyDescent="0.25">
      <c r="A14" s="22"/>
      <c r="B14" s="22"/>
      <c r="C14" s="22"/>
      <c r="D14" s="22"/>
      <c r="E14" s="22"/>
      <c r="F14" s="5" t="s">
        <v>10</v>
      </c>
      <c r="G14" s="16">
        <v>7.0000000000000007E-2</v>
      </c>
      <c r="H14" s="2">
        <f t="shared" si="0"/>
        <v>930000</v>
      </c>
      <c r="I14" s="9">
        <f t="shared" si="1"/>
        <v>15.053763440860216</v>
      </c>
      <c r="J14" s="22"/>
      <c r="K14" s="22"/>
      <c r="L14" s="22"/>
      <c r="M14" s="22"/>
      <c r="N14" s="22"/>
      <c r="O14" s="22"/>
    </row>
    <row r="15" spans="1:15" ht="13.8" customHeight="1" x14ac:dyDescent="0.25">
      <c r="A15" s="22"/>
      <c r="B15" s="22"/>
      <c r="C15" s="22"/>
      <c r="D15" s="22"/>
      <c r="E15" s="22"/>
      <c r="F15" s="5" t="s">
        <v>11</v>
      </c>
      <c r="G15" s="16">
        <v>0.05</v>
      </c>
      <c r="H15" s="2">
        <f t="shared" si="0"/>
        <v>950000</v>
      </c>
      <c r="I15" s="9">
        <f t="shared" si="1"/>
        <v>14.736842105263158</v>
      </c>
      <c r="J15" s="22"/>
      <c r="K15" s="22"/>
      <c r="L15" s="22"/>
      <c r="M15" s="22"/>
      <c r="N15" s="22"/>
      <c r="O15" s="22"/>
    </row>
    <row r="16" spans="1:15" ht="13.8" customHeight="1" x14ac:dyDescent="0.25">
      <c r="A16" s="22"/>
      <c r="B16" s="22"/>
      <c r="C16" s="22"/>
      <c r="D16" s="22"/>
      <c r="E16" s="22"/>
      <c r="F16" s="24"/>
      <c r="G16" s="24"/>
      <c r="H16" s="24"/>
      <c r="I16" s="24"/>
      <c r="J16" s="22"/>
      <c r="K16" s="22"/>
      <c r="L16" s="22"/>
      <c r="M16" s="22"/>
      <c r="N16" s="22"/>
      <c r="O16" s="22"/>
    </row>
    <row r="17" spans="1:15" ht="3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9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8" customHeight="1" x14ac:dyDescent="0.25">
      <c r="A19" s="22"/>
      <c r="B19" s="22"/>
      <c r="C19" s="22"/>
      <c r="D19" s="22"/>
      <c r="E19" s="22"/>
      <c r="F19" s="22"/>
      <c r="G19" s="26" t="s">
        <v>22</v>
      </c>
      <c r="H19" s="27"/>
      <c r="I19" s="6">
        <v>1000000</v>
      </c>
      <c r="J19" s="22"/>
      <c r="K19" s="22"/>
      <c r="L19" s="22"/>
      <c r="M19" s="22"/>
      <c r="N19" s="22"/>
      <c r="O19" s="22"/>
    </row>
    <row r="20" spans="1:15" ht="13.8" customHeight="1" x14ac:dyDescent="0.25">
      <c r="A20" s="22"/>
      <c r="B20" s="22"/>
      <c r="C20" s="22"/>
      <c r="D20" s="22"/>
      <c r="E20" s="22"/>
      <c r="F20" s="22"/>
      <c r="G20" s="26" t="s">
        <v>12</v>
      </c>
      <c r="H20" s="27"/>
      <c r="I20" s="7">
        <v>20</v>
      </c>
      <c r="J20" s="22"/>
      <c r="K20" s="22"/>
      <c r="L20" s="22"/>
      <c r="M20" s="22"/>
      <c r="N20" s="22"/>
      <c r="O20" s="22"/>
    </row>
    <row r="21" spans="1:15" ht="13.8" customHeight="1" x14ac:dyDescent="0.25">
      <c r="A21" s="22"/>
      <c r="B21" s="22"/>
      <c r="C21" s="22"/>
      <c r="D21" s="22"/>
      <c r="E21" s="22"/>
      <c r="F21" s="22"/>
      <c r="G21" s="24"/>
      <c r="H21" s="24"/>
      <c r="I21" s="24"/>
      <c r="J21" s="22"/>
      <c r="K21" s="22"/>
      <c r="L21" s="22"/>
      <c r="M21" s="22"/>
      <c r="N21" s="22"/>
      <c r="O21" s="22"/>
    </row>
    <row r="22" spans="1:15" ht="13.8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8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8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8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8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8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8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8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8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8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8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8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8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8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8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8" customHeight="1" x14ac:dyDescent="0.25"/>
    <row r="38" spans="1:15" ht="13.8" customHeight="1" x14ac:dyDescent="0.25"/>
  </sheetData>
  <mergeCells count="11">
    <mergeCell ref="G3:I3"/>
    <mergeCell ref="G4:I4"/>
    <mergeCell ref="A1:E36"/>
    <mergeCell ref="J1:O36"/>
    <mergeCell ref="F16:I18"/>
    <mergeCell ref="F19:F36"/>
    <mergeCell ref="G19:H19"/>
    <mergeCell ref="G20:H20"/>
    <mergeCell ref="G21:I36"/>
    <mergeCell ref="G1:I1"/>
    <mergeCell ref="G2:I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30" zoomScaleNormal="130" workbookViewId="0">
      <selection activeCell="F1" sqref="F1:I4"/>
    </sheetView>
  </sheetViews>
  <sheetFormatPr defaultColWidth="9" defaultRowHeight="13.8" x14ac:dyDescent="0.25"/>
  <cols>
    <col min="1" max="1" width="9" style="10"/>
    <col min="2" max="2" width="9" style="10" customWidth="1"/>
    <col min="3" max="5" width="9" style="10"/>
    <col min="6" max="6" width="14.88671875" style="10" bestFit="1" customWidth="1"/>
    <col min="7" max="7" width="15.109375" style="10" customWidth="1"/>
    <col min="8" max="8" width="17.77734375" style="10" customWidth="1"/>
    <col min="9" max="9" width="47.109375" style="10" customWidth="1"/>
    <col min="10" max="10" width="15.109375" style="10" bestFit="1" customWidth="1"/>
    <col min="11" max="11" width="15.5546875" style="10" bestFit="1" customWidth="1"/>
    <col min="12" max="12" width="14.109375" style="10" bestFit="1" customWidth="1"/>
    <col min="13" max="13" width="14.6640625" style="10" bestFit="1" customWidth="1"/>
    <col min="14" max="16384" width="9" style="10"/>
  </cols>
  <sheetData>
    <row r="1" spans="1:13" x14ac:dyDescent="0.25">
      <c r="A1" s="22"/>
      <c r="B1" s="22"/>
      <c r="C1" s="22"/>
      <c r="D1" s="22"/>
      <c r="E1" s="22"/>
      <c r="F1" s="12"/>
      <c r="G1" s="20" t="s">
        <v>17</v>
      </c>
      <c r="H1" s="20"/>
      <c r="I1" s="20"/>
      <c r="J1" s="22"/>
      <c r="K1" s="22"/>
      <c r="L1" s="22"/>
      <c r="M1" s="22"/>
    </row>
    <row r="2" spans="1:13" x14ac:dyDescent="0.25">
      <c r="A2" s="22"/>
      <c r="B2" s="22"/>
      <c r="C2" s="22"/>
      <c r="D2" s="22"/>
      <c r="E2" s="22"/>
      <c r="F2" s="13"/>
      <c r="G2" s="20" t="s">
        <v>21</v>
      </c>
      <c r="H2" s="20"/>
      <c r="I2" s="20"/>
      <c r="J2" s="22"/>
      <c r="K2" s="22"/>
      <c r="L2" s="22"/>
      <c r="M2" s="22"/>
    </row>
    <row r="3" spans="1:13" x14ac:dyDescent="0.25">
      <c r="A3" s="22"/>
      <c r="B3" s="22"/>
      <c r="C3" s="22"/>
      <c r="D3" s="22"/>
      <c r="E3" s="22"/>
      <c r="F3" s="15"/>
      <c r="G3" s="20" t="s">
        <v>19</v>
      </c>
      <c r="H3" s="20"/>
      <c r="I3" s="20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17"/>
      <c r="G4" s="21" t="s">
        <v>20</v>
      </c>
      <c r="H4" s="21"/>
      <c r="I4" s="21"/>
      <c r="J4" s="22"/>
      <c r="K4" s="22"/>
      <c r="L4" s="22"/>
      <c r="M4" s="22"/>
    </row>
    <row r="5" spans="1:13" ht="41.4" x14ac:dyDescent="0.25">
      <c r="A5" s="22"/>
      <c r="B5" s="22"/>
      <c r="C5" s="22"/>
      <c r="D5" s="22"/>
      <c r="E5" s="22"/>
      <c r="F5" s="5"/>
      <c r="G5" s="3" t="s">
        <v>4</v>
      </c>
      <c r="H5" s="3" t="s">
        <v>5</v>
      </c>
      <c r="I5" s="4" t="s">
        <v>13</v>
      </c>
      <c r="J5" s="22"/>
      <c r="K5" s="22"/>
      <c r="L5" s="22"/>
      <c r="M5" s="22"/>
    </row>
    <row r="6" spans="1:13" x14ac:dyDescent="0.25">
      <c r="A6" s="22"/>
      <c r="B6" s="22"/>
      <c r="C6" s="22"/>
      <c r="D6" s="22"/>
      <c r="E6" s="22"/>
      <c r="F6" s="5" t="s">
        <v>0</v>
      </c>
      <c r="G6" s="19">
        <v>0.3</v>
      </c>
      <c r="H6" s="2">
        <f>$I$19-$I$19*G6</f>
        <v>700000</v>
      </c>
      <c r="I6" s="9">
        <f>((G6/MAX($G$6:$G$15))^$I$21)*$I$20</f>
        <v>20</v>
      </c>
      <c r="J6" s="22"/>
      <c r="K6" s="22"/>
      <c r="L6" s="22"/>
      <c r="M6" s="22"/>
    </row>
    <row r="7" spans="1:13" ht="13.8" customHeight="1" x14ac:dyDescent="0.25">
      <c r="A7" s="22"/>
      <c r="B7" s="22"/>
      <c r="C7" s="22"/>
      <c r="D7" s="22"/>
      <c r="E7" s="22"/>
      <c r="F7" s="5" t="s">
        <v>1</v>
      </c>
      <c r="G7" s="16">
        <v>0.27</v>
      </c>
      <c r="H7" s="2">
        <f t="shared" ref="H7:H15" si="0">$I$19-$I$19*G7</f>
        <v>730000</v>
      </c>
      <c r="I7" s="9">
        <f t="shared" ref="I7:I15" si="1">((G7/MAX($G$6:$G$15))^$I$21)*$I$20</f>
        <v>18.973665961010276</v>
      </c>
      <c r="J7" s="22"/>
      <c r="K7" s="22"/>
      <c r="L7" s="22"/>
      <c r="M7" s="22"/>
    </row>
    <row r="8" spans="1:13" ht="13.8" customHeight="1" x14ac:dyDescent="0.25">
      <c r="A8" s="22"/>
      <c r="B8" s="22"/>
      <c r="C8" s="22"/>
      <c r="D8" s="22"/>
      <c r="E8" s="22"/>
      <c r="F8" s="5" t="s">
        <v>2</v>
      </c>
      <c r="G8" s="16">
        <v>0.23</v>
      </c>
      <c r="H8" s="2">
        <f t="shared" si="0"/>
        <v>770000</v>
      </c>
      <c r="I8" s="9">
        <f t="shared" si="1"/>
        <v>17.511900715418264</v>
      </c>
      <c r="J8" s="22"/>
      <c r="K8" s="22"/>
      <c r="L8" s="22"/>
      <c r="M8" s="22"/>
    </row>
    <row r="9" spans="1:13" ht="13.8" customHeight="1" x14ac:dyDescent="0.25">
      <c r="A9" s="22"/>
      <c r="B9" s="22"/>
      <c r="C9" s="22"/>
      <c r="D9" s="22"/>
      <c r="E9" s="22"/>
      <c r="F9" s="5" t="s">
        <v>3</v>
      </c>
      <c r="G9" s="16">
        <v>0.2</v>
      </c>
      <c r="H9" s="2">
        <f t="shared" si="0"/>
        <v>800000</v>
      </c>
      <c r="I9" s="9">
        <f t="shared" si="1"/>
        <v>16.329931618554522</v>
      </c>
      <c r="J9" s="22"/>
      <c r="K9" s="22"/>
      <c r="L9" s="22"/>
      <c r="M9" s="22"/>
    </row>
    <row r="10" spans="1:13" ht="13.8" customHeight="1" x14ac:dyDescent="0.25">
      <c r="A10" s="22"/>
      <c r="B10" s="22"/>
      <c r="C10" s="22"/>
      <c r="D10" s="22"/>
      <c r="E10" s="22"/>
      <c r="F10" s="5" t="s">
        <v>6</v>
      </c>
      <c r="G10" s="16">
        <v>0.17</v>
      </c>
      <c r="H10" s="2">
        <f t="shared" si="0"/>
        <v>830000</v>
      </c>
      <c r="I10" s="9">
        <f t="shared" si="1"/>
        <v>15.055453054181623</v>
      </c>
      <c r="J10" s="22"/>
      <c r="K10" s="22"/>
      <c r="L10" s="22"/>
      <c r="M10" s="22"/>
    </row>
    <row r="11" spans="1:13" ht="13.8" customHeight="1" x14ac:dyDescent="0.25">
      <c r="A11" s="22"/>
      <c r="B11" s="22"/>
      <c r="C11" s="22"/>
      <c r="D11" s="22"/>
      <c r="E11" s="22"/>
      <c r="F11" s="5" t="s">
        <v>7</v>
      </c>
      <c r="G11" s="16">
        <v>0.15</v>
      </c>
      <c r="H11" s="2">
        <f t="shared" si="0"/>
        <v>850000</v>
      </c>
      <c r="I11" s="9">
        <f t="shared" si="1"/>
        <v>14.142135623730951</v>
      </c>
      <c r="J11" s="22"/>
      <c r="K11" s="22"/>
      <c r="L11" s="22"/>
      <c r="M11" s="22"/>
    </row>
    <row r="12" spans="1:13" ht="13.8" customHeight="1" x14ac:dyDescent="0.25">
      <c r="A12" s="22"/>
      <c r="B12" s="22"/>
      <c r="C12" s="22"/>
      <c r="D12" s="22"/>
      <c r="E12" s="22"/>
      <c r="F12" s="5" t="s">
        <v>8</v>
      </c>
      <c r="G12" s="16">
        <v>0.12</v>
      </c>
      <c r="H12" s="2">
        <f t="shared" si="0"/>
        <v>880000</v>
      </c>
      <c r="I12" s="9">
        <f t="shared" si="1"/>
        <v>12.649110640673518</v>
      </c>
      <c r="J12" s="22"/>
      <c r="K12" s="22"/>
      <c r="L12" s="22"/>
      <c r="M12" s="22"/>
    </row>
    <row r="13" spans="1:13" ht="13.8" customHeight="1" x14ac:dyDescent="0.25">
      <c r="A13" s="22"/>
      <c r="B13" s="22"/>
      <c r="C13" s="22"/>
      <c r="D13" s="22"/>
      <c r="E13" s="22"/>
      <c r="F13" s="5" t="s">
        <v>9</v>
      </c>
      <c r="G13" s="16">
        <v>0.09</v>
      </c>
      <c r="H13" s="2">
        <f t="shared" si="0"/>
        <v>910000</v>
      </c>
      <c r="I13" s="9">
        <f t="shared" si="1"/>
        <v>10.954451150103321</v>
      </c>
      <c r="J13" s="22"/>
      <c r="K13" s="22"/>
      <c r="L13" s="22"/>
      <c r="M13" s="22"/>
    </row>
    <row r="14" spans="1:13" ht="13.8" customHeight="1" x14ac:dyDescent="0.25">
      <c r="A14" s="22"/>
      <c r="B14" s="22"/>
      <c r="C14" s="22"/>
      <c r="D14" s="22"/>
      <c r="E14" s="22"/>
      <c r="F14" s="5" t="s">
        <v>10</v>
      </c>
      <c r="G14" s="16">
        <v>7.0000000000000007E-2</v>
      </c>
      <c r="H14" s="2">
        <f t="shared" si="0"/>
        <v>930000</v>
      </c>
      <c r="I14" s="9">
        <f t="shared" si="1"/>
        <v>9.6609178307929593</v>
      </c>
      <c r="J14" s="22"/>
      <c r="K14" s="22"/>
      <c r="L14" s="22"/>
      <c r="M14" s="22"/>
    </row>
    <row r="15" spans="1:13" ht="13.8" customHeight="1" x14ac:dyDescent="0.25">
      <c r="A15" s="22"/>
      <c r="B15" s="22"/>
      <c r="C15" s="22"/>
      <c r="D15" s="22"/>
      <c r="E15" s="22"/>
      <c r="F15" s="5" t="s">
        <v>11</v>
      </c>
      <c r="G15" s="16">
        <v>0.05</v>
      </c>
      <c r="H15" s="2">
        <f t="shared" si="0"/>
        <v>950000</v>
      </c>
      <c r="I15" s="9">
        <f t="shared" si="1"/>
        <v>8.1649658092772608</v>
      </c>
      <c r="J15" s="22"/>
      <c r="K15" s="22"/>
      <c r="L15" s="22"/>
      <c r="M15" s="22"/>
    </row>
    <row r="16" spans="1:13" ht="13.8" customHeight="1" x14ac:dyDescent="0.25">
      <c r="A16" s="22"/>
      <c r="B16" s="22"/>
      <c r="C16" s="22"/>
      <c r="D16" s="22"/>
      <c r="E16" s="22"/>
      <c r="F16" s="24"/>
      <c r="G16" s="24"/>
      <c r="H16" s="24"/>
      <c r="I16" s="24"/>
      <c r="J16" s="22"/>
      <c r="K16" s="22"/>
      <c r="L16" s="22"/>
      <c r="M16" s="22"/>
    </row>
    <row r="17" spans="1:13" ht="3" customHeight="1" x14ac:dyDescent="0.25">
      <c r="A17" s="22"/>
      <c r="B17" s="22"/>
      <c r="C17" s="22"/>
      <c r="D17" s="22"/>
      <c r="E17" s="22"/>
      <c r="F17" s="25"/>
      <c r="G17" s="25"/>
      <c r="H17" s="25"/>
      <c r="I17" s="25"/>
      <c r="J17" s="22"/>
      <c r="K17" s="22"/>
      <c r="L17" s="22"/>
      <c r="M17" s="22"/>
    </row>
    <row r="18" spans="1:13" ht="9" customHeight="1" x14ac:dyDescent="0.25">
      <c r="A18" s="22"/>
      <c r="B18" s="22"/>
      <c r="C18" s="22"/>
      <c r="D18" s="22"/>
      <c r="E18" s="22"/>
      <c r="F18" s="25"/>
      <c r="G18" s="25"/>
      <c r="H18" s="25"/>
      <c r="I18" s="25"/>
      <c r="J18" s="22"/>
      <c r="K18" s="22"/>
      <c r="L18" s="22"/>
      <c r="M18" s="22"/>
    </row>
    <row r="19" spans="1:13" ht="13.8" customHeight="1" x14ac:dyDescent="0.25">
      <c r="A19" s="22"/>
      <c r="B19" s="22"/>
      <c r="C19" s="22"/>
      <c r="D19" s="22"/>
      <c r="E19" s="22"/>
      <c r="F19" s="22"/>
      <c r="G19" s="23" t="s">
        <v>22</v>
      </c>
      <c r="H19" s="23"/>
      <c r="I19" s="6">
        <v>1000000</v>
      </c>
      <c r="J19" s="22"/>
      <c r="K19" s="22"/>
      <c r="L19" s="22"/>
      <c r="M19" s="22"/>
    </row>
    <row r="20" spans="1:13" ht="13.8" customHeight="1" x14ac:dyDescent="0.25">
      <c r="A20" s="22"/>
      <c r="B20" s="22"/>
      <c r="C20" s="22"/>
      <c r="D20" s="22"/>
      <c r="E20" s="22"/>
      <c r="F20" s="22"/>
      <c r="G20" s="23" t="s">
        <v>12</v>
      </c>
      <c r="H20" s="23"/>
      <c r="I20" s="7">
        <v>20</v>
      </c>
      <c r="J20" s="22"/>
      <c r="K20" s="22"/>
      <c r="L20" s="22"/>
      <c r="M20" s="22"/>
    </row>
    <row r="21" spans="1:13" ht="13.8" customHeight="1" x14ac:dyDescent="0.25">
      <c r="A21" s="22"/>
      <c r="B21" s="22"/>
      <c r="C21" s="22"/>
      <c r="D21" s="22"/>
      <c r="E21" s="22"/>
      <c r="F21" s="22"/>
      <c r="G21" s="23" t="s">
        <v>14</v>
      </c>
      <c r="H21" s="23"/>
      <c r="I21" s="7">
        <v>0.5</v>
      </c>
      <c r="J21" s="22"/>
      <c r="K21" s="22"/>
      <c r="L21" s="22"/>
      <c r="M21" s="22"/>
    </row>
    <row r="22" spans="1:13" ht="13.8" customHeight="1" x14ac:dyDescent="0.25">
      <c r="A22" s="22"/>
      <c r="B22" s="22"/>
      <c r="C22" s="22"/>
      <c r="D22" s="22"/>
      <c r="E22" s="22"/>
      <c r="F22" s="22"/>
      <c r="G22" s="24"/>
      <c r="H22" s="24"/>
      <c r="I22" s="24"/>
      <c r="J22" s="22"/>
      <c r="K22" s="22"/>
      <c r="L22" s="22"/>
      <c r="M22" s="22"/>
    </row>
    <row r="23" spans="1:13" ht="13.8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3.8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3.8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3.8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3.8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3.8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3.8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3.8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3.8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3.8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3.8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3.8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3.8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3.8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3.8" customHeight="1" x14ac:dyDescent="0.25"/>
    <row r="38" spans="1:13" ht="13.8" customHeight="1" x14ac:dyDescent="0.25"/>
  </sheetData>
  <mergeCells count="12">
    <mergeCell ref="J1:M36"/>
    <mergeCell ref="F16:I18"/>
    <mergeCell ref="F19:F36"/>
    <mergeCell ref="G19:H19"/>
    <mergeCell ref="G20:H20"/>
    <mergeCell ref="G21:H21"/>
    <mergeCell ref="G1:I1"/>
    <mergeCell ref="G2:I2"/>
    <mergeCell ref="G3:I3"/>
    <mergeCell ref="G4:I4"/>
    <mergeCell ref="A1:E36"/>
    <mergeCell ref="G22:I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EIBIMProject</vt:lpstr>
      <vt:lpstr>FORMULA 1</vt:lpstr>
      <vt:lpstr>Foglio1</vt:lpstr>
      <vt:lpstr>FORMULA 2</vt:lpstr>
      <vt:lpstr>FORMULA 3</vt:lpstr>
      <vt:lpstr>EIBIMProject!Area_stampa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Vincenzo Gliottone</cp:lastModifiedBy>
  <cp:lastPrinted>2019-04-10T08:39:14Z</cp:lastPrinted>
  <dcterms:created xsi:type="dcterms:W3CDTF">2015-03-24T08:22:24Z</dcterms:created>
  <dcterms:modified xsi:type="dcterms:W3CDTF">2021-05-17T05:14:54Z</dcterms:modified>
</cp:coreProperties>
</file>